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M25" i="1" l="1"/>
  <c r="F25" i="1"/>
  <c r="P24" i="1"/>
  <c r="O24" i="1"/>
  <c r="P16" i="1"/>
  <c r="O16" i="1"/>
  <c r="N16" i="1"/>
  <c r="N25" i="1" s="1"/>
  <c r="M16" i="1"/>
  <c r="F16" i="1"/>
  <c r="E16" i="1"/>
  <c r="P15" i="1"/>
  <c r="O15" i="1"/>
  <c r="O25" i="1" s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N12" i="1"/>
  <c r="M12" i="1"/>
  <c r="F12" i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<sst xmlns="http://schemas.openxmlformats.org/spreadsheetml/2006/main" count="52" uniqueCount="37">
  <si>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</si>
  <si>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</si>
  <si>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</si>
  <si>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</si>
  <si>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январь  2024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</si>
  <si>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</si>
  <si>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</si>
  <si>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</si>
  <si>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</si>
  <si>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</si>
  <si>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</si>
  <si>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</si>
  <si>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</si>
  <si>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</si>
  <si>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</si>
  <si>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</si>
  <si>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</si>
  <si>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</si>
  <si>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</si>
  <si>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</si>
  <si>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</si>
  <si>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</si>
  <si>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</si>
  <si>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</si>
  <si>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</si>
  <si>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</si>
  <si>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</si>
  <si>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</si>
  <si>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</si>
  <si>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</si>
  <si>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</si>
  <si>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</si>
  <si>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</si>
  <si>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</si>
  <si>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</si>
  <si>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</si>
  <si>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30 шт, заключенных договоров на подключение в рамках догазификации в количестве 25 шт., выполненных присоединений в рамках догазификации в количестве 20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</si>
</sst>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3</v>
          </cell>
          <cell r="F12">
            <v>11.6</v>
          </cell>
          <cell r="M12">
            <v>3</v>
          </cell>
          <cell r="N12">
            <v>11.6</v>
          </cell>
          <cell r="O12">
            <v>2</v>
          </cell>
          <cell r="P12">
            <v>7.41</v>
          </cell>
        </row>
        <row r="14">
          <cell r="O14">
            <v>1</v>
          </cell>
          <cell r="P14">
            <v>1.6</v>
          </cell>
        </row>
        <row r="16">
          <cell r="O16">
            <v>1</v>
          </cell>
          <cell r="P16">
            <v>142.80000000000001</v>
          </cell>
        </row>
      </sheetData>
      <sheetData sheetId="2">
        <row r="12">
          <cell r="O12">
            <v>1</v>
          </cell>
          <cell r="P12">
            <v>3.9</v>
          </cell>
        </row>
      </sheetData>
      <sheetData sheetId="3">
        <row r="15">
          <cell r="O15">
            <v>1</v>
          </cell>
          <cell r="P15">
            <v>84.2</v>
          </cell>
        </row>
      </sheetData>
      <sheetData sheetId="4">
        <row r="12">
          <cell r="O12">
            <v>1</v>
          </cell>
          <cell r="P12">
            <v>5</v>
          </cell>
        </row>
      </sheetData>
      <sheetData sheetId="5">
        <row r="12">
          <cell r="E12">
            <v>4</v>
          </cell>
          <cell r="F12">
            <v>15.25</v>
          </cell>
          <cell r="M12">
            <v>4</v>
          </cell>
          <cell r="N12">
            <v>15.25</v>
          </cell>
          <cell r="O12">
            <v>2</v>
          </cell>
          <cell r="P12">
            <v>6.21</v>
          </cell>
        </row>
      </sheetData>
      <sheetData sheetId="6">
        <row r="12">
          <cell r="E12">
            <v>3</v>
          </cell>
          <cell r="F12">
            <v>9.8800000000000008</v>
          </cell>
          <cell r="M12">
            <v>6</v>
          </cell>
          <cell r="N12">
            <v>17.88</v>
          </cell>
          <cell r="O12">
            <v>24</v>
          </cell>
          <cell r="P12">
            <v>92.3</v>
          </cell>
        </row>
        <row r="13">
          <cell r="E13">
            <v>3</v>
          </cell>
          <cell r="F13">
            <v>46.22</v>
          </cell>
          <cell r="M13">
            <v>4</v>
          </cell>
          <cell r="N13">
            <v>65.06</v>
          </cell>
        </row>
        <row r="14">
          <cell r="E14">
            <v>5</v>
          </cell>
          <cell r="F14">
            <v>17.309999999999999</v>
          </cell>
          <cell r="M14">
            <v>5</v>
          </cell>
          <cell r="N14">
            <v>27.24</v>
          </cell>
          <cell r="O14">
            <v>2</v>
          </cell>
          <cell r="P14">
            <v>44.39</v>
          </cell>
        </row>
        <row r="16">
          <cell r="E16">
            <v>6</v>
          </cell>
          <cell r="F16">
            <v>424.74</v>
          </cell>
          <cell r="M16">
            <v>6</v>
          </cell>
          <cell r="N16">
            <v>443.66</v>
          </cell>
          <cell r="O16">
            <v>1</v>
          </cell>
          <cell r="P16">
            <v>45</v>
          </cell>
        </row>
        <row r="25">
          <cell r="O25">
            <v>2</v>
          </cell>
          <cell r="P25">
            <v>796.9</v>
          </cell>
        </row>
      </sheetData>
      <sheetData sheetId="7"/>
      <sheetData sheetId="8">
        <row r="12">
          <cell r="E12">
            <v>1</v>
          </cell>
          <cell r="F12">
            <v>1.6</v>
          </cell>
          <cell r="M12">
            <v>1</v>
          </cell>
          <cell r="N12">
            <v>1.6</v>
          </cell>
          <cell r="O12">
            <v>1</v>
          </cell>
          <cell r="P12">
            <v>2.77</v>
          </cell>
        </row>
        <row r="13">
          <cell r="O13">
            <v>3</v>
          </cell>
          <cell r="P13">
            <v>17.600000000000001</v>
          </cell>
        </row>
        <row r="14">
          <cell r="E14">
            <v>1</v>
          </cell>
          <cell r="F14">
            <v>6.9</v>
          </cell>
          <cell r="M14">
            <v>1</v>
          </cell>
          <cell r="N14">
            <v>6.9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I21" sqref="I21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43</v>
      </c>
      <c r="F11" s="30">
        <v>198.61</v>
      </c>
      <c r="G11" s="29"/>
      <c r="H11" s="30"/>
      <c r="I11" s="29"/>
      <c r="J11" s="29"/>
      <c r="K11" s="29"/>
      <c r="L11" s="29"/>
      <c r="M11" s="29">
        <v>38</v>
      </c>
      <c r="N11" s="30">
        <v>179.8</v>
      </c>
      <c r="O11" s="29">
        <v>23</v>
      </c>
      <c r="P11" s="31">
        <v>111.34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11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38.330000000000005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14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46.330000000000005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31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117.58999999999999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3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46.22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4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65.06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3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17.600000000000001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6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24.21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6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34.14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3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45.99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/>
      <c r="N15" s="30"/>
      <c r="O15" s="29">
        <f>[1]Ардатов!O15+'[1]Зубова Поляна'!O15+[1]Ковылкино!O15+[1]Краснослободск!O15+[1]Рузаевка!O15+[1]Саранск!O15+[1]Темников!O15+[1]Чамзинка!O15</f>
        <v>1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84.2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6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424.74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6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443.66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2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187.8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>
        <f>[1]Ардатов!O25+'[1]Зубова Поляна'!O25+[1]Ковылкино!O25+[1]Краснослободск!O25+[1]Рузаевка!O25+[1]Саранск!O25+[1]Темников!O25+[1]Чамзинка!O25</f>
        <v>2</v>
      </c>
      <c r="P24" s="31">
        <f>[1]Ардатов!P25+'[1]Зубова Поляна'!P25+[1]Ковылкино!P25+[1]Краснослободск!P25+[1]Рузаевка!P25+[1]Саранск!P25+[1]Темников!P25+[1]Чамзинка!P25+[1]Чамзинка!T25</f>
        <v>796.9</v>
      </c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69</v>
      </c>
      <c r="F25" s="42">
        <f>F11+F12+F13+F14+F15+F16+F17+F18+F24</f>
        <v>732.11</v>
      </c>
      <c r="G25" s="42"/>
      <c r="H25" s="42"/>
      <c r="I25" s="43"/>
      <c r="J25" s="43"/>
      <c r="K25" s="43"/>
      <c r="L25" s="31"/>
      <c r="M25" s="44">
        <f>M11+M12+M13+M14+M15+M16+M17+M18+M24</f>
        <v>68</v>
      </c>
      <c r="N25" s="31">
        <f>N11+N12+N13+N14+N15+N16+N17+N18+N24</f>
        <v>768.99</v>
      </c>
      <c r="O25" s="44">
        <f>O11+O12+O13+O14+O15+O16+O17+O18+O19+O20+O21+O22+O23+O24</f>
        <v>65</v>
      </c>
      <c r="P25" s="31">
        <f>P11+P12+P13+P14+P15+P16+P17+P18+P19+P20+P21+P22+P23+P24</f>
        <v>1361.42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2024-02-12T12:16:02Z</dcterms:created>
  <dcterms:modified xsi:type="dcterms:W3CDTF">2024-02-12T12:16:56Z</dcterms:modified>
</cp:coreProperties>
</file>